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f662f787a42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محاسبه سود" sheetId="1" r:id="Rfbf0e15c4c0540a7"/>
    <x:sheet xmlns:r="http://schemas.openxmlformats.org/officeDocument/2006/relationships" name="راهنما" sheetId="2" r:id="Rbe8a389448b8489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;[Red](#,##0);-"/>
    <x:numFmt numFmtId="201" formatCode="0.0%;[Red](0.0%);-"/>
  </x:numFmts>
  <x:fonts count="10">
    <x:font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sz val="11"/>
      <x:color rgb="FF23435A"/>
      <x:name val="Carlito"/>
    </x:font>
    <x:font>
      <x:sz val="11"/>
      <x:color rgb="FF0000FF"/>
      <x:name val="Carlito"/>
    </x:font>
    <x:font>
      <x:sz val="11"/>
      <x:color rgb="FF000000"/>
      <x:name val="Carlito"/>
    </x:font>
    <x:font>
      <x:b/>
      <x:sz val="11"/>
      <x:name val="Carlito"/>
    </x:font>
    <x:font>
      <x:b/>
      <x:sz val="11"/>
      <x:color rgb="FF000000"/>
      <x:name val="Carlito"/>
    </x:font>
    <x:font>
      <x:sz val="11"/>
      <x:color rgb="FF8B4513"/>
      <x:name val="Carlito"/>
    </x:font>
    <x:font>
      <x:b/>
      <x:sz val="15"/>
      <x:color rgb="FFFFFFF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7324F"/>
      </x:patternFill>
    </x:fill>
    <x:fill>
      <x:patternFill patternType="solid">
        <x:fgColor rgb="FF0B2540"/>
      </x:patternFill>
    </x:fill>
    <x:fill>
      <x:patternFill patternType="solid">
        <x:fgColor rgb="FFE7F1F6"/>
      </x:patternFill>
    </x:fill>
    <x:fill>
      <x:patternFill patternType="solid">
        <x:fgColor rgb="FFFFF2C8"/>
      </x:patternFill>
    </x:fill>
    <x:fill>
      <x:patternFill patternType="solid">
        <x:fgColor rgb="FFE9F3F5"/>
      </x:patternFill>
    </x:fill>
    <x:fill>
      <x:patternFill patternType="solid">
        <x:fgColor rgb="FFCBE8DC"/>
      </x:patternFill>
    </x:fill>
  </x:fills>
  <x:borders count="2">
    <x:border/>
    <x:border/>
  </x:borders>
  <x:cellStyleXfs count="1">
    <x:xf numFmtId="0" fontId="0" fillId="0" borderId="0"/>
  </x:cellStyleXfs>
  <x:cellXfs count="5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200" fontId="0" fillId="0" borderId="0" xfId="0" applyNumberFormat="1" applyFont="1" applyFill="1" applyBorder="1"/>
    <x:xf numFmtId="200" fontId="1" fillId="2" borderId="0" xfId="0" applyNumberFormat="1" applyFont="1" applyFill="1" applyBorder="1"/>
    <x:xf numFmtId="200" fontId="0" fillId="0" borderId="1" xfId="0" applyNumberFormat="1" applyFont="1" applyFill="1" applyBorder="1"/>
    <x:xf numFmtId="200" fontId="1" fillId="2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0" fontId="0" fillId="5" borderId="0" xfId="0" applyNumberFormat="1" applyFont="1" applyFill="1" applyBorder="1"/>
    <x:xf numFmtId="200" fontId="4" fillId="5" borderId="0" xfId="0" applyNumberFormat="1" applyFont="1" applyFill="1" applyBorder="1"/>
    <x:xf numFmtId="200" fontId="0" fillId="5" borderId="1" xfId="0" applyNumberFormat="1" applyFont="1" applyFill="1" applyBorder="1"/>
    <x:xf numFmtId="200" fontId="4" fillId="5" borderId="1" xfId="0" applyNumberFormat="1" applyFont="1" applyFill="1" applyBorder="1"/>
    <x:xf numFmtId="201" fontId="0" fillId="5" borderId="0" xfId="0" applyNumberFormat="1" applyFont="1" applyFill="1" applyBorder="1"/>
    <x:xf numFmtId="201" fontId="4" fillId="5" borderId="0" xfId="0" applyNumberFormat="1" applyFont="1" applyFill="1" applyBorder="1"/>
    <x:xf numFmtId="201" fontId="0" fillId="5" borderId="1" xfId="0" applyNumberFormat="1" applyFont="1" applyFill="1" applyBorder="1"/>
    <x:xf numFmtId="201" fontId="4" fillId="5" borderId="1" xfId="0" applyNumberFormat="1" applyFont="1" applyFill="1" applyBorder="1"/>
    <x:xf numFmtId="200" fontId="5" fillId="0" borderId="0" xfId="0" applyNumberFormat="1" applyFont="1" applyFill="1" applyBorder="1"/>
    <x:xf numFmtId="200" fontId="5" fillId="0" borderId="1" xfId="0" applyNumberFormat="1" applyFont="1" applyFill="1" applyBorder="1"/>
    <x:xf numFmtId="201" fontId="5" fillId="0" borderId="0" xfId="0" applyNumberFormat="1" applyFont="1" applyFill="1" applyBorder="1"/>
    <x:xf numFmtId="201" fontId="5" fillId="0" borderId="1" xfId="0" applyNumberFormat="1" applyFont="1" applyFill="1" applyBorder="1"/>
    <x:xf numFmtId="0" fontId="0" fillId="6" borderId="0" xfId="0" applyNumberFormat="1" applyFont="1" applyFill="1" applyBorder="1"/>
    <x:xf numFmtId="200" fontId="5" fillId="6" borderId="0" xfId="0" applyNumberFormat="1" applyFont="1" applyFill="1" applyBorder="1"/>
    <x:xf numFmtId="0" fontId="0" fillId="6" borderId="1" xfId="0" applyNumberFormat="1" applyFont="1" applyFill="1" applyBorder="1"/>
    <x:xf numFmtId="200" fontId="5" fillId="6" borderId="1" xfId="0" applyNumberFormat="1" applyFont="1" applyFill="1" applyBorder="1"/>
    <x:xf numFmtId="0" fontId="6" fillId="6" borderId="0" xfId="0" applyNumberFormat="1" applyFont="1" applyFill="1" applyBorder="1"/>
    <x:xf numFmtId="200" fontId="7" fillId="6" borderId="0" xfId="0" applyNumberFormat="1" applyFont="1" applyFill="1" applyBorder="1"/>
    <x:xf numFmtId="0" fontId="6" fillId="6" borderId="1" xfId="0" applyNumberFormat="1" applyFont="1" applyFill="1" applyBorder="1"/>
    <x:xf numFmtId="200" fontId="7" fillId="6" borderId="1" xfId="0" applyNumberFormat="1" applyFont="1" applyFill="1" applyBorder="1"/>
    <x:xf numFmtId="0" fontId="6" fillId="7" borderId="0" xfId="0" applyNumberFormat="1" applyFont="1" applyFill="1" applyBorder="1"/>
    <x:xf numFmtId="200" fontId="7" fillId="7" borderId="0" xfId="0" applyNumberFormat="1" applyFont="1" applyFill="1" applyBorder="1"/>
    <x:xf numFmtId="0" fontId="6" fillId="7" borderId="1" xfId="0" applyNumberFormat="1" applyFont="1" applyFill="1" applyBorder="1"/>
    <x:xf numFmtId="200" fontId="7" fillId="7" borderId="1" xfId="0" applyNumberFormat="1" applyFont="1" applyFill="1" applyBorder="1"/>
    <x:xf numFmtId="0" fontId="0" fillId="5" borderId="0" xfId="0" applyNumberFormat="1" applyFont="1" applyFill="1" applyBorder="1"/>
    <x:xf numFmtId="0" fontId="8" fillId="5" borderId="0" xfId="0" applyNumberFormat="1" applyFont="1" applyFill="1" applyBorder="1"/>
    <x:xf numFmtId="0" fontId="8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8" fillId="5" borderId="1" xfId="0" applyNumberFormat="1" applyFont="1" applyFill="1" applyBorder="1"/>
    <x:xf numFmtId="0" fontId="8" fillId="5" borderId="1" xfId="0" applyNumberFormat="1" applyFont="1" applyFill="1" applyBorder="1" applyAlignment="1">
      <x:alignment wrapText="1"/>
    </x:xf>
    <x:xf numFmtId="0" fontId="9" fillId="2" borderId="0" xfId="0" applyNumberFormat="1" applyFont="1" applyFill="1" applyBorder="1"/>
    <x:xf numFmtId="0" fontId="9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c041ba479f44dc" /><Relationship Type="http://schemas.openxmlformats.org/officeDocument/2006/relationships/theme" Target="/xl/theme/theme1.xml" Id="Re43ef3f8f06345eb" /><Relationship Type="http://schemas.openxmlformats.org/officeDocument/2006/relationships/sharedStrings" Target="/xl/sharedStrings.xml" Id="Rbe06b0f20fbe4cc8" /><Relationship Type="http://schemas.openxmlformats.org/officeDocument/2006/relationships/worksheet" Target="/xl/worksheets/sheet1.xml" Id="Rfbf0e15c4c0540a7" /><Relationship Type="http://schemas.openxmlformats.org/officeDocument/2006/relationships/worksheet" Target="/xl/worksheets/sheet2.xml" Id="Rbe8a389448b8489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49" hidden="0" customWidth="1"/>
    <x:col min="2" max="2" width="22" hidden="0" customWidth="1"/>
    <x:col min="3" max="3" width="14" hidden="0" customWidth="1"/>
    <x:col min="4" max="4" width="14" hidden="0" customWidth="1"/>
  </x:cols>
  <x:sheetData>
    <x:row r="1" ht="38" customHeight="1">
      <x:c r="A1" s="7" t="str">
        <x:v>ماشین‌حساب سود واقعی مطب و کلینیک | بهروز زارع</x:v>
      </x:c>
      <x:c r="B1" s="7"/>
      <x:c r="C1" s="7"/>
      <x:c r="D1" s="7"/>
    </x:row>
    <x:row r="2" ht="26" customHeight="1">
      <x:c r="A2" s="11" t="str">
        <x:v>واحد همه مبالغ: میلیون تومان در ماه | اعداد آبی قابل تغییر هستند</x:v>
      </x:c>
      <x:c r="B2" s="11"/>
      <x:c r="C2" s="11"/>
      <x:c r="D2" s="11"/>
    </x:row>
    <x:row r="3" ht="26" customHeight="1">
      <x:c r="A3" s="3" t="str">
        <x:v>درآمد ماهانه</x:v>
      </x:c>
      <x:c r="B3" s="3"/>
      <x:c r="C3" s="3"/>
      <x:c r="D3" s="3"/>
    </x:row>
    <x:row r="4" ht="23" customHeight="1">
      <x:c r="A4" t="str">
        <x:v>درآمد بیماران آزاد</x:v>
      </x:c>
      <x:c r="B4" s="21" t="n">
        <x:v>600</x:v>
      </x:c>
    </x:row>
    <x:row r="5" ht="23" customHeight="1">
      <x:c r="A5" t="str">
        <x:v>درآمد خدمات طرف قرارداد</x:v>
      </x:c>
      <x:c r="B5" s="21" t="n">
        <x:v>300</x:v>
      </x:c>
    </x:row>
    <x:row r="6">
      <x:c r="A6" s="36" t="str">
        <x:v>جمع درآمد</x:v>
      </x:c>
      <x:c r="B6" s="37" t="n">
        <x:f>SUM(B4:B5)</x:f>
        <x:v>900</x:v>
      </x:c>
    </x:row>
    <x:row r="7" ht="26" customHeight="1">
      <x:c r="A7" s="3" t="str">
        <x:v>هزینه‌های عملیاتی</x:v>
      </x:c>
      <x:c r="B7" s="15"/>
      <x:c r="C7" s="3"/>
      <x:c r="D7" s="3"/>
    </x:row>
    <x:row r="8" ht="23" customHeight="1">
      <x:c r="A8" t="str">
        <x:v>حقوق و مزایای کارکنان</x:v>
      </x:c>
      <x:c r="B8" s="21" t="n">
        <x:v>120</x:v>
      </x:c>
    </x:row>
    <x:row r="9" ht="23" customHeight="1">
      <x:c r="A9" t="str">
        <x:v>اجاره</x:v>
      </x:c>
      <x:c r="B9" s="21" t="n">
        <x:v>70</x:v>
      </x:c>
    </x:row>
    <x:row r="10" ht="23" customHeight="1">
      <x:c r="A10" t="str">
        <x:v>مواد مصرفی</x:v>
      </x:c>
      <x:c r="B10" s="21" t="n">
        <x:v>90</x:v>
      </x:c>
    </x:row>
    <x:row r="11" ht="23" customHeight="1">
      <x:c r="A11" t="str">
        <x:v>آب، برق و خدمات</x:v>
      </x:c>
      <x:c r="B11" s="21" t="n">
        <x:v>15</x:v>
      </x:c>
    </x:row>
    <x:row r="12" ht="23" customHeight="1">
      <x:c r="A12" t="str">
        <x:v>تعمیرات</x:v>
      </x:c>
      <x:c r="B12" s="21" t="n">
        <x:v>20</x:v>
      </x:c>
    </x:row>
    <x:row r="13" ht="23" customHeight="1">
      <x:c r="A13" t="str">
        <x:v>پشتیبانی و اداری</x:v>
      </x:c>
      <x:c r="B13" s="21" t="n">
        <x:v>15</x:v>
      </x:c>
    </x:row>
    <x:row r="14" ht="23" customHeight="1">
      <x:c r="A14" t="str">
        <x:v>بازاریابی و سایر</x:v>
      </x:c>
      <x:c r="B14" s="21" t="n">
        <x:v>20</x:v>
      </x:c>
    </x:row>
    <x:row r="15" ht="23" customHeight="1">
      <x:c r="A15" t="str">
        <x:v>استهلاک تجهیزات</x:v>
      </x:c>
      <x:c r="B15" s="21" t="n">
        <x:v>40</x:v>
      </x:c>
    </x:row>
    <x:row r="16">
      <x:c r="A16" s="36" t="str">
        <x:v>جمع هزینه عملیاتی</x:v>
      </x:c>
      <x:c r="B16" s="37" t="n">
        <x:f>SUM(B8:B15)</x:f>
        <x:v>390</x:v>
      </x:c>
    </x:row>
    <x:row r="17">
      <x:c r="A17" s="40" t="str">
        <x:v>سود عملیاتی</x:v>
      </x:c>
      <x:c r="B17" s="41" t="n">
        <x:f>B6-B16</x:f>
        <x:v>510</x:v>
      </x:c>
    </x:row>
    <x:row r="18">
      <x:c r="A18" t="str">
        <x:v>حاشیه سود عملیاتی</x:v>
      </x:c>
      <x:c r="B18" s="30" t="n">
        <x:f>IFERROR(B17/B6,0)</x:f>
        <x:v>0.5666666666666667</x:v>
      </x:c>
    </x:row>
    <x:row r="19" ht="23" customHeight="1">
      <x:c r="A19" t="str">
        <x:v>هزینه تأمین مالی</x:v>
      </x:c>
      <x:c r="B19" s="21" t="n">
        <x:v>20</x:v>
      </x:c>
    </x:row>
    <x:row r="20" ht="23" customHeight="1">
      <x:c r="A20" t="str">
        <x:v>مالیات برآوردی دوره</x:v>
      </x:c>
      <x:c r="B20" s="21" t="n">
        <x:v>90</x:v>
      </x:c>
    </x:row>
    <x:row r="21">
      <x:c r="A21" s="40" t="str">
        <x:v>سود خالص حسابداری</x:v>
      </x:c>
      <x:c r="B21" s="41" t="n">
        <x:f>B17-SUM(B19:B20)</x:f>
        <x:v>400</x:v>
      </x:c>
    </x:row>
    <x:row r="22">
      <x:c r="A22" t="str">
        <x:v>حاشیه سود خالص</x:v>
      </x:c>
      <x:c r="B22" s="30" t="n">
        <x:f>IFERROR(B21/B6,0)</x:f>
        <x:v>0.4444444444444444</x:v>
      </x:c>
    </x:row>
    <x:row r="23" ht="26" customHeight="1">
      <x:c r="A23" s="3" t="str">
        <x:v>هزینه فرصت و سود اقتصادی</x:v>
      </x:c>
      <x:c r="B23" s="15"/>
      <x:c r="C23" s="3"/>
      <x:c r="D23" s="3"/>
    </x:row>
    <x:row r="24" ht="23" customHeight="1">
      <x:c r="A24" t="str">
        <x:v>ارزش فرصت کار پزشک مالک</x:v>
      </x:c>
      <x:c r="B24" s="21" t="n">
        <x:v>150</x:v>
      </x:c>
    </x:row>
    <x:row r="25" ht="23" customHeight="1">
      <x:c r="A25" t="str">
        <x:v>سرمایه به‌کارگرفته‌شده (میلیون تومان)</x:v>
      </x:c>
      <x:c r="B25" s="21" t="n">
        <x:v>5000</x:v>
      </x:c>
    </x:row>
    <x:row r="26" ht="23" customHeight="1">
      <x:c r="A26" t="str">
        <x:v>نرخ بازده جایگزین سالانه</x:v>
      </x:c>
      <x:c r="B26" s="25" t="n">
        <x:v>0.24</x:v>
      </x:c>
    </x:row>
    <x:row r="27">
      <x:c r="A27" s="36" t="str">
        <x:v>هزینه فرصت سرمایه ماهانه</x:v>
      </x:c>
      <x:c r="B27" s="37" t="n">
        <x:f>B25*B26/12</x:f>
        <x:v>100</x:v>
      </x:c>
    </x:row>
    <x:row r="28">
      <x:c r="A28" s="40" t="str">
        <x:v>سود اقتصادی</x:v>
      </x:c>
      <x:c r="B28" s="41" t="n">
        <x:f>B21-B24-B27</x:f>
        <x:v>150</x:v>
      </x:c>
    </x:row>
    <x:row r="29">
      <x:c r="A29" t="str">
        <x:v>حاشیه سود اقتصادی</x:v>
      </x:c>
      <x:c r="B29" s="30" t="n">
        <x:f>IFERROR(B28/B6,0)</x:f>
        <x:v>0.16666666666666666</x:v>
      </x:c>
    </x:row>
    <x:row r="30" ht="26" customHeight="1">
      <x:c r="A30" s="3" t="str">
        <x:v>نقدینگی و برداشت</x:v>
      </x:c>
      <x:c r="B30" s="15"/>
      <x:c r="C30" s="3"/>
      <x:c r="D30" s="3"/>
    </x:row>
    <x:row r="31" ht="23" customHeight="1">
      <x:c r="A31" t="str">
        <x:v>وصول نقدی درآمد دوره</x:v>
      </x:c>
      <x:c r="B31" s="21" t="n">
        <x:v>750</x:v>
      </x:c>
    </x:row>
    <x:row r="32" ht="23" customHeight="1">
      <x:c r="A32" t="str">
        <x:v>اصل اقساط پرداختی</x:v>
      </x:c>
      <x:c r="B32" s="21" t="n">
        <x:v>60</x:v>
      </x:c>
    </x:row>
    <x:row r="33" ht="23" customHeight="1">
      <x:c r="A33" t="str">
        <x:v>خرید تجهیزات نقدی</x:v>
      </x:c>
      <x:c r="B33" s="21" t="n">
        <x:v>80</x:v>
      </x:c>
    </x:row>
    <x:row r="34" ht="23" customHeight="1">
      <x:c r="A34" t="str">
        <x:v>حداقل ذخیره نقدی مورد نیاز</x:v>
      </x:c>
      <x:c r="B34" s="21" t="n">
        <x:v>100</x:v>
      </x:c>
    </x:row>
    <x:row r="35">
      <x:c r="A35" s="36" t="str">
        <x:v>پرداخت هزینه‌های عملیاتی نقدی</x:v>
      </x:c>
      <x:c r="B35" s="37" t="n">
        <x:f>B16-B15</x:f>
        <x:v>350</x:v>
      </x:c>
    </x:row>
    <x:row r="36">
      <x:c r="A36" s="36" t="str">
        <x:v>جریان نقدی پس از هزینه‌ها و مالیات</x:v>
      </x:c>
      <x:c r="B36" s="37" t="n">
        <x:f>B31-B35-B19-B20</x:f>
        <x:v>290</x:v>
      </x:c>
    </x:row>
    <x:row r="37">
      <x:c r="A37" s="36" t="str">
        <x:v>وجه نقد پس از اقساط و خرید تجهیزات</x:v>
      </x:c>
      <x:c r="B37" s="37" t="n">
        <x:f>B36-B32-B33</x:f>
        <x:v>150</x:v>
      </x:c>
    </x:row>
    <x:row r="38">
      <x:c r="A38" s="40" t="str">
        <x:v>مازاد نقدی پس از ذخیره حداقلی</x:v>
      </x:c>
      <x:c r="B38" s="41" t="n">
        <x:f>B37-B34</x:f>
        <x:v>50</x:v>
      </x:c>
    </x:row>
    <x:row r="39">
      <x:c r="A39" s="36" t="str">
        <x:v>مطالبات جدید وصول‌نشده</x:v>
      </x:c>
      <x:c r="B39" s="37" t="n">
        <x:f>B6-B31</x:f>
        <x:v>150</x:v>
      </x:c>
    </x:row>
    <x:row r="41" ht="36" customHeight="1">
      <x:c r="A41" s="46" t="str">
        <x:v>هشدار: این مدل آموزشی است؛ مالیات، حسابداری رسمی و تصمیم سرمایه‌گذاری نیازمند بررسی اختصاصی است.</x:v>
      </x:c>
      <x:c r="B41" s="46"/>
      <x:c r="C41" s="46"/>
      <x:c r="D41" s="46"/>
    </x:row>
  </x:sheetData>
  <x:mergeCells>
    <x:mergeCell ref="A1:D1"/>
    <x:mergeCell ref="A2:D2"/>
    <x:mergeCell ref="A3:D3"/>
    <x:mergeCell ref="A7:D7"/>
    <x:mergeCell ref="A23:D23"/>
    <x:mergeCell ref="A30:D30"/>
    <x:mergeCell ref="A41:D4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10" hidden="0" customWidth="1"/>
  </x:cols>
  <x:sheetData>
    <x:row r="1" ht="35" customHeight="1">
      <x:c r="A1" s="50" t="str">
        <x:v>راهنمای استفاده و فرضیات مدل</x:v>
      </x:c>
      <x:c r="B1" s="50"/>
      <x:c r="C1" s="50"/>
    </x:row>
    <x:row r="3" ht="34" customHeight="1">
      <x:c r="A3" t="str">
        <x:v>۱</x:v>
      </x:c>
      <x:c r="B3" s="52" t="str">
        <x:v>فقط خانه‌های زرد با عدد آبی را تغییر دهید؛ باقی خانه‌ها فرمول دارند.</x:v>
      </x:c>
    </x:row>
    <x:row r="4" ht="34" customHeight="1">
      <x:c r="A4" t="str">
        <x:v>۲</x:v>
      </x:c>
      <x:c r="B4" s="52" t="str">
        <x:v>تمام مبالغ به میلیون تومان هستند و مربوط به یک ماه واحدند.</x:v>
      </x:c>
    </x:row>
    <x:row r="5" ht="34" customHeight="1">
      <x:c r="A5" t="str">
        <x:v>۳</x:v>
      </x:c>
      <x:c r="B5" s="52" t="str">
        <x:v>درآمد ثبت‌شده باید متعلق به خود مرکز باشد، نه صرفاً تمام وجوه عبوری.</x:v>
      </x:c>
    </x:row>
    <x:row r="6" ht="34" customHeight="1">
      <x:c r="A6" t="str">
        <x:v>۴</x:v>
      </x:c>
      <x:c r="B6" s="52" t="str">
        <x:v>استهلاک غیرنقدی است؛ برای محاسبه پرداخت عملیاتی از هزینه‌ها حذف می‌شود.</x:v>
      </x:c>
    </x:row>
    <x:row r="7" ht="34" customHeight="1">
      <x:c r="A7" t="str">
        <x:v>۵</x:v>
      </x:c>
      <x:c r="B7" s="52" t="str">
        <x:v>حق‌الزحمه پزشک مالک در هزینه‌های عملیاتی نمونه ثبت نشده است؛ از دوباره‌شماری پرهیز کنید.</x:v>
      </x:c>
    </x:row>
    <x:row r="8" ht="34" customHeight="1">
      <x:c r="A8" t="str">
        <x:v>۶</x:v>
      </x:c>
      <x:c r="B8" s="52" t="str">
        <x:v>هزینه فرصت سرمایه با نرخ سالانه ساده / ۱۲ محاسبه شده، نه نرخ مؤثر ماهانه.</x:v>
      </x:c>
    </x:row>
    <x:row r="9" ht="34" customHeight="1">
      <x:c r="A9" t="str">
        <x:v>۷</x:v>
      </x:c>
      <x:c r="B9" s="52" t="str">
        <x:v>مالیات عدد ورودی برآوردی است و فرمول مالیاتی قانونی محسوب نمی‌شود.</x:v>
      </x:c>
    </x:row>
    <x:row r="10" ht="34" customHeight="1">
      <x:c r="A10" t="str">
        <x:v>۸</x:v>
      </x:c>
      <x:c r="B10" s="52" t="str">
        <x:v>وصول نقدی مربوط به درآمد همین دوره فرض شده؛ وصول مطالبات گذشته را جداگانه بررسی کنید.</x:v>
      </x:c>
    </x:row>
    <x:row r="11" ht="34" customHeight="1">
      <x:c r="A11" t="str">
        <x:v>۹</x:v>
      </x:c>
      <x:c r="B11" s="52" t="str">
        <x:v>جریان نقدی این فایل ساده‌شده است؛ تغییر سایر بدهی‌ها، موجودی و پیش‌پرداخت‌ها لحاظ نشده.</x:v>
      </x:c>
    </x:row>
    <x:row r="12" ht="34" customHeight="1">
      <x:c r="A12" t="str">
        <x:v>۱۰</x:v>
      </x:c>
      <x:c r="B12" s="52" t="str">
        <x:v>مازاد نقدی پس از ذخیره، سقف قطعی برداشت نیست؛ تعهدات آینده باید بررسی شوند.</x:v>
      </x:c>
    </x:row>
    <x:row r="13" ht="34" customHeight="1">
      <x:c r="A13" t="str">
        <x:v>منبع</x:v>
      </x:c>
      <x:c r="B13" s="52" t="str">
        <x:v>مثال عددی آموزشی مقاله «محاسبه سود واقعی مطب و کلینیک» — https://behroozzare.ir</x:v>
      </x:c>
    </x:row>
    <x:row r="14" ht="34" customHeight="1">
      <x:c r="A14" t="str">
        <x:v>استاندارد</x:v>
      </x:c>
      <x:c r="B14" s="52" t="str">
        <x:v>https://www.ifrs.org/issued-standards/list-of-standards/ias-16-property-plant-and-equipment/</x:v>
      </x:c>
    </x:row>
    <x:row r="15" ht="34" customHeight="1">
      <x:c r="A15" t="str">
        <x:v>استاندارد</x:v>
      </x:c>
      <x:c r="B15" s="52" t="str">
        <x:v>https://www.ifrs.org/issued-standards/list-of-standards/ias-7-statement-of-cash-flows/</x:v>
      </x:c>
    </x:row>
  </x:sheetData>
  <x:mergeCells>
    <x:mergeCell ref="A1:C1"/>
  </x:mergeCells>
  <x:pageMargins left="0.7" right="0.7" top="0.75" bottom="0.75" header="0.3" footer="0.3"/>
</x:worksheet>
</file>